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<sst xmlns="http://schemas.openxmlformats.org/spreadsheetml/2006/main" count="65" uniqueCount="61">
  <si>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제적조합원</t>
  </si>
  <si>
    <t>비  고</t>
  </si>
  <si>
    <t>남동</t>
  </si>
  <si>
    <t>삼천포 지부</t>
  </si>
  <si>
    <t>영흥화력 지부</t>
  </si>
  <si>
    <t>영동화력 지부</t>
  </si>
  <si>
    <t>분당복합 지부</t>
  </si>
  <si>
    <t>여수화력 지부</t>
  </si>
  <si>
    <t>무주양수 지부</t>
  </si>
  <si>
    <t>예천양수 지부</t>
  </si>
  <si>
    <t>남동본사 지부</t>
  </si>
  <si>
    <t>동서</t>
  </si>
  <si>
    <t>당진화력 지부</t>
  </si>
  <si>
    <t>울산화력지부</t>
  </si>
  <si>
    <t>호남화력 지부</t>
  </si>
  <si>
    <t>동해화력 지부</t>
  </si>
  <si>
    <t>일산복합 지부</t>
  </si>
  <si>
    <t>산청양수 지부</t>
  </si>
  <si>
    <t>동서본사 지부</t>
  </si>
  <si>
    <t>서부</t>
  </si>
  <si>
    <t>태안화력 지부</t>
  </si>
  <si>
    <t>평택화력 지부</t>
  </si>
  <si>
    <t>서인천복합 지부</t>
  </si>
  <si>
    <t>삼랑진양수 지부</t>
  </si>
  <si>
    <t>군산화력 지부</t>
  </si>
  <si>
    <t>청송양수 지부</t>
  </si>
  <si>
    <t>서부본사 지부</t>
  </si>
  <si>
    <t>남부</t>
  </si>
  <si>
    <t>하동화력 지부</t>
  </si>
  <si>
    <t>부산복합 지부</t>
  </si>
  <si>
    <t>신인천복합 지부</t>
  </si>
  <si>
    <t>남제주화력 지부</t>
  </si>
  <si>
    <t>영남화력 지부</t>
  </si>
  <si>
    <t>청평양수 지부</t>
  </si>
  <si>
    <t>한림복합 지부</t>
  </si>
  <si>
    <t>영월화력 지부</t>
  </si>
  <si>
    <t>남부본사 지부</t>
  </si>
  <si>
    <t>중부</t>
  </si>
  <si>
    <t>보령화력 지부</t>
  </si>
  <si>
    <t>서천화력 지부</t>
  </si>
  <si>
    <t>인천화력 지부</t>
  </si>
  <si>
    <t>제주화력 지부</t>
  </si>
  <si>
    <t>서울화력 지부</t>
  </si>
  <si>
    <t>양양양수 지부</t>
  </si>
  <si>
    <t>중부본사 지부</t>
  </si>
  <si>
    <t>발전교육원</t>
  </si>
  <si>
    <t>본부</t>
  </si>
  <si>
    <t>지부</t>
  </si>
  <si>
    <t>합계</t>
  </si>
  <si>
    <t>투표자</t>
  </si>
  <si>
    <t>기권</t>
  </si>
  <si>
    <t>찬성</t>
  </si>
  <si>
    <t>반대</t>
  </si>
  <si>
    <t>무효</t>
  </si>
  <si>
    <t>투표율</t>
  </si>
  <si>
    <t>2007.11.14</t>
  </si>
  <si>
    <t>2007년도 단체교섭 잠정합의(안) 찬반투표 집계표</t>
  </si>
  <si>
    <t>중앙노조사무실</t>
  </si>
  <si>
    <t>찬성율
(투표대비)</t>
  </si>
  <si>
    <t>투표일시 : 2007.11.13-11.14</t>
  </si>
  <si>
    <t>소계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</si>
</sst>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9">
    <font>
      <sz val="11"/>
      <name val="돋움"/>
      <family val="3"/>
    </font>
    <font>
      <sz val="8"/>
      <name val="돋움"/>
      <family val="3"/>
    </font>
    <font>
      <b/>
      <sz val="8"/>
      <name val="굴림체"/>
      <family val="3"/>
    </font>
    <font>
      <sz val="8"/>
      <name val="굴림체"/>
      <family val="3"/>
    </font>
    <font>
      <sz val="9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b/>
      <sz val="11"/>
      <name val="굴림체"/>
      <family val="3"/>
    </font>
    <font>
      <b/>
      <sz val="11"/>
      <color indexed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1" fontId="3" fillId="0" borderId="1" xfId="17" applyFont="1" applyBorder="1" applyAlignment="1">
      <alignment horizontal="left" vertical="center" wrapText="1"/>
    </xf>
    <xf numFmtId="41" fontId="3" fillId="0" borderId="1" xfId="17" applyFont="1" applyBorder="1" applyAlignment="1">
      <alignment horizontal="left" vertical="center"/>
    </xf>
    <xf numFmtId="176" fontId="6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177" fontId="3" fillId="0" borderId="1" xfId="15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7" fillId="0" borderId="1" xfId="15" applyNumberFormat="1" applyFont="1" applyBorder="1" applyAlignment="1">
      <alignment horizontal="right" vertical="center"/>
    </xf>
    <xf numFmtId="177" fontId="8" fillId="0" borderId="1" xfId="15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workbookViewId="0" topLeftCell="A4">
      <selection activeCell="G55" sqref="G55"/>
    </sheetView>
  </sheetViews>
  <sheetFormatPr defaultColWidth="8.88671875" defaultRowHeight="13.5"/>
  <cols>
    <col min="1" max="1" width="6.6640625" style="0" customWidth="1"/>
    <col min="2" max="2" width="12.99609375" style="0" customWidth="1"/>
    <col min="3" max="3" width="8.5546875" style="0" bestFit="1" customWidth="1"/>
    <col min="4" max="4" width="7.3359375" style="0" bestFit="1" customWidth="1"/>
    <col min="5" max="5" width="6.21484375" style="0" bestFit="1" customWidth="1"/>
    <col min="6" max="6" width="5.99609375" style="0" bestFit="1" customWidth="1"/>
    <col min="7" max="8" width="7.3359375" style="0" bestFit="1" customWidth="1"/>
    <col min="9" max="9" width="4.21484375" style="0" bestFit="1" customWidth="1"/>
    <col min="10" max="10" width="8.6640625" style="0" bestFit="1" customWidth="1"/>
    <col min="11" max="11" width="3.88671875" style="0" customWidth="1"/>
  </cols>
  <sheetData>
    <row r="1" spans="1:11" ht="29.25" customHeight="1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11" t="s">
        <v>59</v>
      </c>
      <c r="B2" s="6"/>
      <c r="C2" s="6"/>
      <c r="D2" s="6"/>
      <c r="E2" s="6"/>
      <c r="F2" s="6"/>
      <c r="G2" s="6"/>
      <c r="H2" s="6"/>
      <c r="I2" s="6"/>
      <c r="J2" s="6"/>
      <c r="K2" s="7" t="s">
        <v>55</v>
      </c>
    </row>
    <row r="3" spans="1:11" ht="22.5" customHeight="1">
      <c r="A3" s="5" t="s">
        <v>46</v>
      </c>
      <c r="B3" s="5" t="s">
        <v>47</v>
      </c>
      <c r="C3" s="1" t="s">
        <v>0</v>
      </c>
      <c r="D3" s="1" t="s">
        <v>49</v>
      </c>
      <c r="E3" s="1" t="s">
        <v>50</v>
      </c>
      <c r="F3" s="1" t="s">
        <v>54</v>
      </c>
      <c r="G3" s="1" t="s">
        <v>51</v>
      </c>
      <c r="H3" s="1" t="s">
        <v>52</v>
      </c>
      <c r="I3" s="1" t="s">
        <v>53</v>
      </c>
      <c r="J3" s="13" t="s">
        <v>58</v>
      </c>
      <c r="K3" s="1" t="s">
        <v>1</v>
      </c>
    </row>
    <row r="4" spans="1:11" ht="13.5">
      <c r="A4" s="14" t="s">
        <v>2</v>
      </c>
      <c r="B4" s="2" t="s">
        <v>3</v>
      </c>
      <c r="C4" s="3">
        <v>402</v>
      </c>
      <c r="D4" s="3">
        <v>324</v>
      </c>
      <c r="E4" s="3">
        <v>78</v>
      </c>
      <c r="F4" s="12">
        <f>D4/C4</f>
        <v>0.8059701492537313</v>
      </c>
      <c r="G4" s="3">
        <v>267</v>
      </c>
      <c r="H4" s="3">
        <v>55</v>
      </c>
      <c r="I4" s="3">
        <v>2</v>
      </c>
      <c r="J4" s="12">
        <f>G4/D4</f>
        <v>0.8240740740740741</v>
      </c>
      <c r="K4" s="8"/>
    </row>
    <row r="5" spans="1:11" ht="13.5">
      <c r="A5" s="15"/>
      <c r="B5" s="2" t="s">
        <v>4</v>
      </c>
      <c r="C5" s="3">
        <v>340</v>
      </c>
      <c r="D5" s="3">
        <v>294</v>
      </c>
      <c r="E5" s="3">
        <v>46</v>
      </c>
      <c r="F5" s="12">
        <f aca="true" t="shared" si="0" ref="F5:F49">D5/C5</f>
        <v>0.8647058823529412</v>
      </c>
      <c r="G5" s="3">
        <v>178</v>
      </c>
      <c r="H5" s="3">
        <v>115</v>
      </c>
      <c r="I5" s="3">
        <v>1</v>
      </c>
      <c r="J5" s="12">
        <f aca="true" t="shared" si="1" ref="J5:J49">G5/D5</f>
        <v>0.6054421768707483</v>
      </c>
      <c r="K5" s="8"/>
    </row>
    <row r="6" spans="1:11" ht="13.5">
      <c r="A6" s="15"/>
      <c r="B6" s="2" t="s">
        <v>5</v>
      </c>
      <c r="C6" s="3">
        <v>162</v>
      </c>
      <c r="D6" s="3">
        <v>128</v>
      </c>
      <c r="E6" s="3">
        <v>34</v>
      </c>
      <c r="F6" s="12">
        <f t="shared" si="0"/>
        <v>0.7901234567901234</v>
      </c>
      <c r="G6" s="3">
        <v>120</v>
      </c>
      <c r="H6" s="3">
        <v>8</v>
      </c>
      <c r="I6" s="3">
        <v>0</v>
      </c>
      <c r="J6" s="12">
        <f t="shared" si="1"/>
        <v>0.9375</v>
      </c>
      <c r="K6" s="9"/>
    </row>
    <row r="7" spans="1:11" ht="13.5">
      <c r="A7" s="15"/>
      <c r="B7" s="2" t="s">
        <v>6</v>
      </c>
      <c r="C7" s="3">
        <v>124</v>
      </c>
      <c r="D7" s="3">
        <v>119</v>
      </c>
      <c r="E7" s="3">
        <v>5</v>
      </c>
      <c r="F7" s="12">
        <f t="shared" si="0"/>
        <v>0.9596774193548387</v>
      </c>
      <c r="G7" s="3">
        <v>112</v>
      </c>
      <c r="H7" s="3">
        <v>7</v>
      </c>
      <c r="I7" s="3">
        <v>0</v>
      </c>
      <c r="J7" s="12">
        <f t="shared" si="1"/>
        <v>0.9411764705882353</v>
      </c>
      <c r="K7" s="9"/>
    </row>
    <row r="8" spans="1:11" ht="13.5">
      <c r="A8" s="15"/>
      <c r="B8" s="2" t="s">
        <v>7</v>
      </c>
      <c r="C8" s="3">
        <v>125</v>
      </c>
      <c r="D8" s="3">
        <v>109</v>
      </c>
      <c r="E8" s="3">
        <v>16</v>
      </c>
      <c r="F8" s="12">
        <f t="shared" si="0"/>
        <v>0.872</v>
      </c>
      <c r="G8" s="3">
        <v>98</v>
      </c>
      <c r="H8" s="3">
        <v>10</v>
      </c>
      <c r="I8" s="3">
        <v>1</v>
      </c>
      <c r="J8" s="12">
        <f t="shared" si="1"/>
        <v>0.8990825688073395</v>
      </c>
      <c r="K8" s="8"/>
    </row>
    <row r="9" spans="1:11" ht="13.5">
      <c r="A9" s="15"/>
      <c r="B9" s="2" t="s">
        <v>8</v>
      </c>
      <c r="C9" s="3">
        <v>54</v>
      </c>
      <c r="D9" s="3">
        <v>51</v>
      </c>
      <c r="E9" s="3">
        <v>3</v>
      </c>
      <c r="F9" s="12">
        <f t="shared" si="0"/>
        <v>0.9444444444444444</v>
      </c>
      <c r="G9" s="3">
        <v>44</v>
      </c>
      <c r="H9" s="3">
        <v>7</v>
      </c>
      <c r="I9" s="3">
        <v>0</v>
      </c>
      <c r="J9" s="12">
        <f t="shared" si="1"/>
        <v>0.8627450980392157</v>
      </c>
      <c r="K9" s="9"/>
    </row>
    <row r="10" spans="1:11" ht="13.5">
      <c r="A10" s="15"/>
      <c r="B10" s="2" t="s">
        <v>9</v>
      </c>
      <c r="C10" s="3">
        <v>41</v>
      </c>
      <c r="D10" s="3">
        <v>37</v>
      </c>
      <c r="E10" s="3">
        <v>4</v>
      </c>
      <c r="F10" s="12">
        <f t="shared" si="0"/>
        <v>0.9024390243902439</v>
      </c>
      <c r="G10" s="3">
        <v>29</v>
      </c>
      <c r="H10" s="3">
        <v>7</v>
      </c>
      <c r="I10" s="3">
        <v>1</v>
      </c>
      <c r="J10" s="12">
        <f t="shared" si="1"/>
        <v>0.7837837837837838</v>
      </c>
      <c r="K10" s="8"/>
    </row>
    <row r="11" spans="1:11" ht="13.5">
      <c r="A11" s="15"/>
      <c r="B11" s="2" t="s">
        <v>10</v>
      </c>
      <c r="C11" s="3">
        <v>76</v>
      </c>
      <c r="D11" s="3">
        <v>70</v>
      </c>
      <c r="E11" s="3">
        <v>6</v>
      </c>
      <c r="F11" s="12">
        <f t="shared" si="0"/>
        <v>0.9210526315789473</v>
      </c>
      <c r="G11" s="3">
        <v>64</v>
      </c>
      <c r="H11" s="3">
        <v>6</v>
      </c>
      <c r="I11" s="3">
        <v>0</v>
      </c>
      <c r="J11" s="12">
        <f t="shared" si="1"/>
        <v>0.9142857142857143</v>
      </c>
      <c r="K11" s="8"/>
    </row>
    <row r="12" spans="1:11" ht="13.5">
      <c r="A12" s="16"/>
      <c r="B12" s="2" t="s">
        <v>60</v>
      </c>
      <c r="C12" s="3">
        <f>SUM(C4:C11)</f>
        <v>1324</v>
      </c>
      <c r="D12" s="3">
        <f>SUM(D4:D11)</f>
        <v>1132</v>
      </c>
      <c r="E12" s="3">
        <f>SUM(E4:E11)</f>
        <v>192</v>
      </c>
      <c r="F12" s="12">
        <f t="shared" si="0"/>
        <v>0.8549848942598187</v>
      </c>
      <c r="G12" s="3">
        <f>SUM(G4:G11)</f>
        <v>912</v>
      </c>
      <c r="H12" s="3">
        <f>SUM(H4:H11)</f>
        <v>215</v>
      </c>
      <c r="I12" s="3">
        <f>SUM(I4:I11)</f>
        <v>5</v>
      </c>
      <c r="J12" s="12">
        <f t="shared" si="1"/>
        <v>0.8056537102473498</v>
      </c>
      <c r="K12" s="8"/>
    </row>
    <row r="13" spans="1:11" ht="13.5">
      <c r="A13" s="14" t="s">
        <v>11</v>
      </c>
      <c r="B13" s="2" t="s">
        <v>12</v>
      </c>
      <c r="C13" s="3">
        <v>492</v>
      </c>
      <c r="D13" s="3">
        <v>429</v>
      </c>
      <c r="E13" s="3">
        <v>63</v>
      </c>
      <c r="F13" s="12">
        <f t="shared" si="0"/>
        <v>0.8719512195121951</v>
      </c>
      <c r="G13" s="3">
        <v>289</v>
      </c>
      <c r="H13" s="3">
        <v>138</v>
      </c>
      <c r="I13" s="3">
        <v>2</v>
      </c>
      <c r="J13" s="12">
        <f t="shared" si="1"/>
        <v>0.6736596736596736</v>
      </c>
      <c r="K13" s="8"/>
    </row>
    <row r="14" spans="1:11" ht="13.5">
      <c r="A14" s="15"/>
      <c r="B14" s="2" t="s">
        <v>13</v>
      </c>
      <c r="C14" s="3">
        <v>394</v>
      </c>
      <c r="D14" s="3">
        <v>314</v>
      </c>
      <c r="E14" s="3">
        <v>80</v>
      </c>
      <c r="F14" s="12">
        <f t="shared" si="0"/>
        <v>0.7969543147208121</v>
      </c>
      <c r="G14" s="3">
        <v>133</v>
      </c>
      <c r="H14" s="3">
        <v>180</v>
      </c>
      <c r="I14" s="3">
        <v>1</v>
      </c>
      <c r="J14" s="12">
        <f t="shared" si="1"/>
        <v>0.42356687898089174</v>
      </c>
      <c r="K14" s="8"/>
    </row>
    <row r="15" spans="1:11" ht="13.5">
      <c r="A15" s="15"/>
      <c r="B15" s="2" t="s">
        <v>14</v>
      </c>
      <c r="C15" s="3">
        <v>133</v>
      </c>
      <c r="D15" s="3">
        <v>129</v>
      </c>
      <c r="E15" s="3">
        <v>4</v>
      </c>
      <c r="F15" s="12">
        <f t="shared" si="0"/>
        <v>0.9699248120300752</v>
      </c>
      <c r="G15" s="3">
        <v>107</v>
      </c>
      <c r="H15" s="3">
        <v>21</v>
      </c>
      <c r="I15" s="3">
        <v>1</v>
      </c>
      <c r="J15" s="12">
        <f t="shared" si="1"/>
        <v>0.8294573643410853</v>
      </c>
      <c r="K15" s="9"/>
    </row>
    <row r="16" spans="1:11" ht="13.5">
      <c r="A16" s="15"/>
      <c r="B16" s="2" t="s">
        <v>15</v>
      </c>
      <c r="C16" s="3">
        <v>125</v>
      </c>
      <c r="D16" s="3">
        <v>110</v>
      </c>
      <c r="E16" s="3">
        <v>15</v>
      </c>
      <c r="F16" s="12">
        <f t="shared" si="0"/>
        <v>0.88</v>
      </c>
      <c r="G16" s="3">
        <v>76</v>
      </c>
      <c r="H16" s="3">
        <v>34</v>
      </c>
      <c r="I16" s="3">
        <v>0</v>
      </c>
      <c r="J16" s="12">
        <f t="shared" si="1"/>
        <v>0.6909090909090909</v>
      </c>
      <c r="K16" s="9"/>
    </row>
    <row r="17" spans="1:11" ht="13.5">
      <c r="A17" s="15"/>
      <c r="B17" s="2" t="s">
        <v>16</v>
      </c>
      <c r="C17" s="3">
        <v>131</v>
      </c>
      <c r="D17" s="3">
        <v>117</v>
      </c>
      <c r="E17" s="3">
        <v>14</v>
      </c>
      <c r="F17" s="12">
        <f t="shared" si="0"/>
        <v>0.8931297709923665</v>
      </c>
      <c r="G17" s="3">
        <v>92</v>
      </c>
      <c r="H17" s="3">
        <v>24</v>
      </c>
      <c r="I17" s="3">
        <v>1</v>
      </c>
      <c r="J17" s="12">
        <f t="shared" si="1"/>
        <v>0.7863247863247863</v>
      </c>
      <c r="K17" s="8"/>
    </row>
    <row r="18" spans="1:11" ht="13.5">
      <c r="A18" s="15"/>
      <c r="B18" s="2" t="s">
        <v>17</v>
      </c>
      <c r="C18" s="3">
        <v>45</v>
      </c>
      <c r="D18" s="3">
        <v>45</v>
      </c>
      <c r="E18" s="3">
        <v>0</v>
      </c>
      <c r="F18" s="12">
        <f t="shared" si="0"/>
        <v>1</v>
      </c>
      <c r="G18" s="3">
        <v>33</v>
      </c>
      <c r="H18" s="3">
        <v>11</v>
      </c>
      <c r="I18" s="3">
        <v>1</v>
      </c>
      <c r="J18" s="12">
        <f t="shared" si="1"/>
        <v>0.7333333333333333</v>
      </c>
      <c r="K18" s="9"/>
    </row>
    <row r="19" spans="1:11" ht="13.5">
      <c r="A19" s="15"/>
      <c r="B19" s="2" t="s">
        <v>18</v>
      </c>
      <c r="C19" s="3">
        <v>71</v>
      </c>
      <c r="D19" s="3">
        <v>67</v>
      </c>
      <c r="E19" s="3">
        <v>4</v>
      </c>
      <c r="F19" s="12">
        <f t="shared" si="0"/>
        <v>0.9436619718309859</v>
      </c>
      <c r="G19" s="3">
        <v>59</v>
      </c>
      <c r="H19" s="3">
        <v>8</v>
      </c>
      <c r="I19" s="3">
        <v>0</v>
      </c>
      <c r="J19" s="12">
        <f t="shared" si="1"/>
        <v>0.8805970149253731</v>
      </c>
      <c r="K19" s="8"/>
    </row>
    <row r="20" spans="1:11" ht="13.5">
      <c r="A20" s="16"/>
      <c r="B20" s="2" t="s">
        <v>60</v>
      </c>
      <c r="C20" s="3">
        <f>SUM(C13:C19)</f>
        <v>1391</v>
      </c>
      <c r="D20" s="3">
        <f>SUM(D13:D19)</f>
        <v>1211</v>
      </c>
      <c r="E20" s="3">
        <f>SUM(E13:E19)</f>
        <v>180</v>
      </c>
      <c r="F20" s="12">
        <f t="shared" si="0"/>
        <v>0.8705966930265996</v>
      </c>
      <c r="G20" s="3">
        <f>SUM(G13:G19)</f>
        <v>789</v>
      </c>
      <c r="H20" s="3">
        <f>SUM(H13:H19)</f>
        <v>416</v>
      </c>
      <c r="I20" s="3">
        <f>SUM(I13:I19)</f>
        <v>6</v>
      </c>
      <c r="J20" s="12">
        <f t="shared" si="1"/>
        <v>0.6515276630883567</v>
      </c>
      <c r="K20" s="8"/>
    </row>
    <row r="21" spans="1:11" ht="13.5">
      <c r="A21" s="14" t="s">
        <v>19</v>
      </c>
      <c r="B21" s="2" t="s">
        <v>20</v>
      </c>
      <c r="C21" s="3">
        <v>504</v>
      </c>
      <c r="D21" s="3">
        <v>439</v>
      </c>
      <c r="E21" s="3">
        <v>65</v>
      </c>
      <c r="F21" s="12">
        <f t="shared" si="0"/>
        <v>0.871031746031746</v>
      </c>
      <c r="G21" s="3">
        <v>282</v>
      </c>
      <c r="H21" s="3">
        <v>154</v>
      </c>
      <c r="I21" s="3">
        <v>3</v>
      </c>
      <c r="J21" s="12">
        <f t="shared" si="1"/>
        <v>0.642369020501139</v>
      </c>
      <c r="K21" s="8"/>
    </row>
    <row r="22" spans="1:11" ht="13.5">
      <c r="A22" s="15"/>
      <c r="B22" s="2" t="s">
        <v>21</v>
      </c>
      <c r="C22" s="3">
        <v>279</v>
      </c>
      <c r="D22" s="3">
        <v>244</v>
      </c>
      <c r="E22" s="3">
        <v>35</v>
      </c>
      <c r="F22" s="12">
        <f t="shared" si="0"/>
        <v>0.8745519713261649</v>
      </c>
      <c r="G22" s="3">
        <v>165</v>
      </c>
      <c r="H22" s="3">
        <v>78</v>
      </c>
      <c r="I22" s="3">
        <v>1</v>
      </c>
      <c r="J22" s="12">
        <f t="shared" si="1"/>
        <v>0.6762295081967213</v>
      </c>
      <c r="K22" s="9"/>
    </row>
    <row r="23" spans="1:11" ht="13.5">
      <c r="A23" s="15"/>
      <c r="B23" s="2" t="s">
        <v>22</v>
      </c>
      <c r="C23" s="3">
        <v>175</v>
      </c>
      <c r="D23" s="3">
        <v>131</v>
      </c>
      <c r="E23" s="3">
        <v>44</v>
      </c>
      <c r="F23" s="12">
        <f t="shared" si="0"/>
        <v>0.7485714285714286</v>
      </c>
      <c r="G23" s="3">
        <v>52</v>
      </c>
      <c r="H23" s="3">
        <v>79</v>
      </c>
      <c r="I23" s="3">
        <v>0</v>
      </c>
      <c r="J23" s="12">
        <f t="shared" si="1"/>
        <v>0.3969465648854962</v>
      </c>
      <c r="K23" s="9"/>
    </row>
    <row r="24" spans="1:11" ht="13.5">
      <c r="A24" s="15"/>
      <c r="B24" s="2" t="s">
        <v>23</v>
      </c>
      <c r="C24" s="3">
        <v>46</v>
      </c>
      <c r="D24" s="3">
        <v>42</v>
      </c>
      <c r="E24" s="3">
        <v>4</v>
      </c>
      <c r="F24" s="12">
        <f t="shared" si="0"/>
        <v>0.9130434782608695</v>
      </c>
      <c r="G24" s="3">
        <v>33</v>
      </c>
      <c r="H24" s="3">
        <v>9</v>
      </c>
      <c r="I24" s="3">
        <v>0</v>
      </c>
      <c r="J24" s="12">
        <f t="shared" si="1"/>
        <v>0.7857142857142857</v>
      </c>
      <c r="K24" s="9"/>
    </row>
    <row r="25" spans="1:11" ht="13.5">
      <c r="A25" s="15"/>
      <c r="B25" s="2" t="s">
        <v>24</v>
      </c>
      <c r="C25" s="3">
        <v>39</v>
      </c>
      <c r="D25" s="3">
        <v>39</v>
      </c>
      <c r="E25" s="3">
        <v>0</v>
      </c>
      <c r="F25" s="12">
        <f t="shared" si="0"/>
        <v>1</v>
      </c>
      <c r="G25" s="3">
        <v>37</v>
      </c>
      <c r="H25" s="3">
        <v>1</v>
      </c>
      <c r="I25" s="3">
        <v>1</v>
      </c>
      <c r="J25" s="12">
        <f t="shared" si="1"/>
        <v>0.9487179487179487</v>
      </c>
      <c r="K25" s="8"/>
    </row>
    <row r="26" spans="1:11" ht="13.5">
      <c r="A26" s="15"/>
      <c r="B26" s="2" t="s">
        <v>25</v>
      </c>
      <c r="C26" s="3">
        <v>42</v>
      </c>
      <c r="D26" s="3">
        <v>40</v>
      </c>
      <c r="E26" s="3">
        <v>2</v>
      </c>
      <c r="F26" s="12">
        <f t="shared" si="0"/>
        <v>0.9523809523809523</v>
      </c>
      <c r="G26" s="3">
        <v>7</v>
      </c>
      <c r="H26" s="3">
        <v>33</v>
      </c>
      <c r="I26" s="3">
        <v>0</v>
      </c>
      <c r="J26" s="12">
        <f t="shared" si="1"/>
        <v>0.175</v>
      </c>
      <c r="K26" s="9"/>
    </row>
    <row r="27" spans="1:11" ht="13.5">
      <c r="A27" s="15"/>
      <c r="B27" s="2" t="s">
        <v>26</v>
      </c>
      <c r="C27" s="3">
        <v>74</v>
      </c>
      <c r="D27" s="3">
        <v>71</v>
      </c>
      <c r="E27" s="3">
        <v>3</v>
      </c>
      <c r="F27" s="12">
        <f t="shared" si="0"/>
        <v>0.9594594594594594</v>
      </c>
      <c r="G27" s="3">
        <v>54</v>
      </c>
      <c r="H27" s="3">
        <v>16</v>
      </c>
      <c r="I27" s="3">
        <v>1</v>
      </c>
      <c r="J27" s="12">
        <f t="shared" si="1"/>
        <v>0.7605633802816901</v>
      </c>
      <c r="K27" s="8"/>
    </row>
    <row r="28" spans="1:11" ht="13.5">
      <c r="A28" s="16"/>
      <c r="B28" s="2" t="s">
        <v>60</v>
      </c>
      <c r="C28" s="3">
        <f>SUM(C21:C27)</f>
        <v>1159</v>
      </c>
      <c r="D28" s="3">
        <f>SUM(D21:D27)</f>
        <v>1006</v>
      </c>
      <c r="E28" s="3">
        <f>SUM(E21:E27)</f>
        <v>153</v>
      </c>
      <c r="F28" s="12">
        <f t="shared" si="0"/>
        <v>0.8679896462467644</v>
      </c>
      <c r="G28" s="3">
        <f>SUM(G21:G27)</f>
        <v>630</v>
      </c>
      <c r="H28" s="3">
        <f>SUM(H21:H27)</f>
        <v>370</v>
      </c>
      <c r="I28" s="3">
        <f>SUM(I21:I27)</f>
        <v>6</v>
      </c>
      <c r="J28" s="12">
        <f t="shared" si="1"/>
        <v>0.6262425447316103</v>
      </c>
      <c r="K28" s="8"/>
    </row>
    <row r="29" spans="1:11" ht="13.5">
      <c r="A29" s="14" t="s">
        <v>27</v>
      </c>
      <c r="B29" s="2" t="s">
        <v>28</v>
      </c>
      <c r="C29" s="3">
        <v>446</v>
      </c>
      <c r="D29" s="3">
        <v>358</v>
      </c>
      <c r="E29" s="3">
        <v>88</v>
      </c>
      <c r="F29" s="12">
        <f t="shared" si="0"/>
        <v>0.8026905829596412</v>
      </c>
      <c r="G29" s="3">
        <v>135</v>
      </c>
      <c r="H29" s="3">
        <v>221</v>
      </c>
      <c r="I29" s="3">
        <v>2</v>
      </c>
      <c r="J29" s="12">
        <f t="shared" si="1"/>
        <v>0.3770949720670391</v>
      </c>
      <c r="K29" s="8"/>
    </row>
    <row r="30" spans="1:11" ht="13.5">
      <c r="A30" s="15"/>
      <c r="B30" s="2" t="s">
        <v>29</v>
      </c>
      <c r="C30" s="3">
        <v>160</v>
      </c>
      <c r="D30" s="3">
        <v>139</v>
      </c>
      <c r="E30" s="3">
        <v>21</v>
      </c>
      <c r="F30" s="12">
        <f t="shared" si="0"/>
        <v>0.86875</v>
      </c>
      <c r="G30" s="3">
        <v>41</v>
      </c>
      <c r="H30" s="3">
        <v>96</v>
      </c>
      <c r="I30" s="3">
        <v>2</v>
      </c>
      <c r="J30" s="12">
        <f t="shared" si="1"/>
        <v>0.2949640287769784</v>
      </c>
      <c r="K30" s="9"/>
    </row>
    <row r="31" spans="1:11" ht="13.5">
      <c r="A31" s="15"/>
      <c r="B31" s="2" t="s">
        <v>30</v>
      </c>
      <c r="C31" s="3">
        <v>158</v>
      </c>
      <c r="D31" s="3">
        <v>142</v>
      </c>
      <c r="E31" s="3">
        <v>16</v>
      </c>
      <c r="F31" s="12">
        <f t="shared" si="0"/>
        <v>0.8987341772151899</v>
      </c>
      <c r="G31" s="3">
        <v>66</v>
      </c>
      <c r="H31" s="3">
        <v>75</v>
      </c>
      <c r="I31" s="3">
        <v>1</v>
      </c>
      <c r="J31" s="12">
        <f t="shared" si="1"/>
        <v>0.4647887323943662</v>
      </c>
      <c r="K31" s="9"/>
    </row>
    <row r="32" spans="1:11" ht="13.5">
      <c r="A32" s="15"/>
      <c r="B32" s="2" t="s">
        <v>31</v>
      </c>
      <c r="C32" s="3">
        <v>134</v>
      </c>
      <c r="D32" s="3">
        <v>129</v>
      </c>
      <c r="E32" s="3">
        <v>5</v>
      </c>
      <c r="F32" s="12">
        <f t="shared" si="0"/>
        <v>0.9626865671641791</v>
      </c>
      <c r="G32" s="3">
        <v>125</v>
      </c>
      <c r="H32" s="3">
        <v>4</v>
      </c>
      <c r="I32" s="3">
        <v>0</v>
      </c>
      <c r="J32" s="12">
        <f t="shared" si="1"/>
        <v>0.9689922480620154</v>
      </c>
      <c r="K32" s="9"/>
    </row>
    <row r="33" spans="1:11" ht="13.5">
      <c r="A33" s="15"/>
      <c r="B33" s="2" t="s">
        <v>32</v>
      </c>
      <c r="C33" s="3">
        <v>125</v>
      </c>
      <c r="D33" s="3">
        <v>101</v>
      </c>
      <c r="E33" s="3">
        <v>24</v>
      </c>
      <c r="F33" s="12">
        <f t="shared" si="0"/>
        <v>0.808</v>
      </c>
      <c r="G33" s="3">
        <v>58</v>
      </c>
      <c r="H33" s="3">
        <v>42</v>
      </c>
      <c r="I33" s="3">
        <v>1</v>
      </c>
      <c r="J33" s="12">
        <f t="shared" si="1"/>
        <v>0.5742574257425742</v>
      </c>
      <c r="K33" s="8"/>
    </row>
    <row r="34" spans="1:11" ht="13.5">
      <c r="A34" s="15"/>
      <c r="B34" s="2" t="s">
        <v>33</v>
      </c>
      <c r="C34" s="3">
        <v>44</v>
      </c>
      <c r="D34" s="3">
        <v>43</v>
      </c>
      <c r="E34" s="3">
        <v>1</v>
      </c>
      <c r="F34" s="12">
        <f t="shared" si="0"/>
        <v>0.9772727272727273</v>
      </c>
      <c r="G34" s="3">
        <v>35</v>
      </c>
      <c r="H34" s="3">
        <v>8</v>
      </c>
      <c r="I34" s="3">
        <v>0</v>
      </c>
      <c r="J34" s="12">
        <f t="shared" si="1"/>
        <v>0.813953488372093</v>
      </c>
      <c r="K34" s="9"/>
    </row>
    <row r="35" spans="1:11" ht="13.5">
      <c r="A35" s="15"/>
      <c r="B35" s="2" t="s">
        <v>34</v>
      </c>
      <c r="C35" s="3">
        <v>34</v>
      </c>
      <c r="D35" s="3">
        <v>33</v>
      </c>
      <c r="E35" s="3">
        <v>1</v>
      </c>
      <c r="F35" s="12">
        <f t="shared" si="0"/>
        <v>0.9705882352941176</v>
      </c>
      <c r="G35" s="3">
        <v>32</v>
      </c>
      <c r="H35" s="3">
        <v>1</v>
      </c>
      <c r="I35" s="3">
        <v>0</v>
      </c>
      <c r="J35" s="12">
        <f t="shared" si="1"/>
        <v>0.9696969696969697</v>
      </c>
      <c r="K35" s="8"/>
    </row>
    <row r="36" spans="1:11" ht="13.5">
      <c r="A36" s="15"/>
      <c r="B36" s="2" t="s">
        <v>35</v>
      </c>
      <c r="C36" s="3">
        <v>22</v>
      </c>
      <c r="D36" s="3">
        <v>22</v>
      </c>
      <c r="E36" s="3">
        <v>0</v>
      </c>
      <c r="F36" s="12">
        <f t="shared" si="0"/>
        <v>1</v>
      </c>
      <c r="G36" s="3">
        <v>20</v>
      </c>
      <c r="H36" s="3">
        <v>2</v>
      </c>
      <c r="I36" s="3">
        <v>0</v>
      </c>
      <c r="J36" s="12">
        <f t="shared" si="1"/>
        <v>0.9090909090909091</v>
      </c>
      <c r="K36" s="9"/>
    </row>
    <row r="37" spans="1:11" ht="13.5">
      <c r="A37" s="15"/>
      <c r="B37" s="2" t="s">
        <v>36</v>
      </c>
      <c r="C37" s="3">
        <v>60</v>
      </c>
      <c r="D37" s="3">
        <v>52</v>
      </c>
      <c r="E37" s="3">
        <v>8</v>
      </c>
      <c r="F37" s="12">
        <f t="shared" si="0"/>
        <v>0.8666666666666667</v>
      </c>
      <c r="G37" s="3">
        <v>43</v>
      </c>
      <c r="H37" s="3">
        <v>9</v>
      </c>
      <c r="I37" s="3">
        <v>0</v>
      </c>
      <c r="J37" s="12">
        <f t="shared" si="1"/>
        <v>0.8269230769230769</v>
      </c>
      <c r="K37" s="8"/>
    </row>
    <row r="38" spans="1:11" ht="13.5">
      <c r="A38" s="16"/>
      <c r="B38" s="2" t="s">
        <v>60</v>
      </c>
      <c r="C38" s="3">
        <f>SUM(C29:C37)</f>
        <v>1183</v>
      </c>
      <c r="D38" s="3">
        <f>SUM(D29:D37)</f>
        <v>1019</v>
      </c>
      <c r="E38" s="3">
        <f>SUM(E29:E37)</f>
        <v>164</v>
      </c>
      <c r="F38" s="12">
        <f t="shared" si="0"/>
        <v>0.8613693998309383</v>
      </c>
      <c r="G38" s="3">
        <f>SUM(G29:G37)</f>
        <v>555</v>
      </c>
      <c r="H38" s="3">
        <f>SUM(H29:H37)</f>
        <v>458</v>
      </c>
      <c r="I38" s="3">
        <f>SUM(I29:I37)</f>
        <v>6</v>
      </c>
      <c r="J38" s="12">
        <f t="shared" si="1"/>
        <v>0.5446516192345436</v>
      </c>
      <c r="K38" s="8"/>
    </row>
    <row r="39" spans="1:11" ht="13.5">
      <c r="A39" s="17" t="s">
        <v>37</v>
      </c>
      <c r="B39" s="2" t="s">
        <v>38</v>
      </c>
      <c r="C39" s="3">
        <v>657</v>
      </c>
      <c r="D39" s="3">
        <v>516</v>
      </c>
      <c r="E39" s="3">
        <v>141</v>
      </c>
      <c r="F39" s="12">
        <f t="shared" si="0"/>
        <v>0.7853881278538812</v>
      </c>
      <c r="G39" s="3">
        <v>277</v>
      </c>
      <c r="H39" s="3">
        <v>230</v>
      </c>
      <c r="I39" s="3">
        <v>9</v>
      </c>
      <c r="J39" s="12">
        <f t="shared" si="1"/>
        <v>0.5368217054263565</v>
      </c>
      <c r="K39" s="8"/>
    </row>
    <row r="40" spans="1:11" ht="13.5">
      <c r="A40" s="18"/>
      <c r="B40" s="2" t="s">
        <v>39</v>
      </c>
      <c r="C40" s="3">
        <v>188</v>
      </c>
      <c r="D40" s="3">
        <v>177</v>
      </c>
      <c r="E40" s="3">
        <v>11</v>
      </c>
      <c r="F40" s="12">
        <f t="shared" si="0"/>
        <v>0.9414893617021277</v>
      </c>
      <c r="G40" s="3">
        <v>140</v>
      </c>
      <c r="H40" s="3">
        <v>36</v>
      </c>
      <c r="I40" s="3">
        <v>1</v>
      </c>
      <c r="J40" s="12">
        <f t="shared" si="1"/>
        <v>0.7909604519774012</v>
      </c>
      <c r="K40" s="9"/>
    </row>
    <row r="41" spans="1:11" ht="13.5">
      <c r="A41" s="18"/>
      <c r="B41" s="2" t="s">
        <v>40</v>
      </c>
      <c r="C41" s="3">
        <v>219</v>
      </c>
      <c r="D41" s="3">
        <v>204</v>
      </c>
      <c r="E41" s="3">
        <v>15</v>
      </c>
      <c r="F41" s="12">
        <f t="shared" si="0"/>
        <v>0.9315068493150684</v>
      </c>
      <c r="G41" s="3">
        <v>66</v>
      </c>
      <c r="H41" s="3">
        <v>135</v>
      </c>
      <c r="I41" s="3">
        <v>3</v>
      </c>
      <c r="J41" s="12">
        <f t="shared" si="1"/>
        <v>0.3235294117647059</v>
      </c>
      <c r="K41" s="8"/>
    </row>
    <row r="42" spans="1:11" ht="13.5">
      <c r="A42" s="18"/>
      <c r="B42" s="2" t="s">
        <v>41</v>
      </c>
      <c r="C42" s="3">
        <v>148</v>
      </c>
      <c r="D42" s="3">
        <v>135</v>
      </c>
      <c r="E42" s="3">
        <v>13</v>
      </c>
      <c r="F42" s="12">
        <f t="shared" si="0"/>
        <v>0.9121621621621622</v>
      </c>
      <c r="G42" s="3">
        <v>91</v>
      </c>
      <c r="H42" s="3">
        <v>43</v>
      </c>
      <c r="I42" s="3">
        <v>1</v>
      </c>
      <c r="J42" s="12">
        <f t="shared" si="1"/>
        <v>0.674074074074074</v>
      </c>
      <c r="K42" s="9"/>
    </row>
    <row r="43" spans="1:11" ht="13.5">
      <c r="A43" s="18"/>
      <c r="B43" s="2" t="s">
        <v>42</v>
      </c>
      <c r="C43" s="3">
        <v>121</v>
      </c>
      <c r="D43" s="3">
        <v>100</v>
      </c>
      <c r="E43" s="3">
        <v>21</v>
      </c>
      <c r="F43" s="12">
        <f t="shared" si="0"/>
        <v>0.8264462809917356</v>
      </c>
      <c r="G43" s="3">
        <v>57</v>
      </c>
      <c r="H43" s="3">
        <v>42</v>
      </c>
      <c r="I43" s="3">
        <v>1</v>
      </c>
      <c r="J43" s="12">
        <f t="shared" si="1"/>
        <v>0.57</v>
      </c>
      <c r="K43" s="8"/>
    </row>
    <row r="44" spans="1:11" ht="13.5">
      <c r="A44" s="18"/>
      <c r="B44" s="2" t="s">
        <v>43</v>
      </c>
      <c r="C44" s="3">
        <v>62</v>
      </c>
      <c r="D44" s="3">
        <v>58</v>
      </c>
      <c r="E44" s="3">
        <v>4</v>
      </c>
      <c r="F44" s="12">
        <f t="shared" si="0"/>
        <v>0.9354838709677419</v>
      </c>
      <c r="G44" s="3">
        <v>48</v>
      </c>
      <c r="H44" s="3">
        <v>9</v>
      </c>
      <c r="I44" s="3">
        <v>1</v>
      </c>
      <c r="J44" s="12">
        <f t="shared" si="1"/>
        <v>0.8275862068965517</v>
      </c>
      <c r="K44" s="9"/>
    </row>
    <row r="45" spans="1:11" ht="13.5">
      <c r="A45" s="18"/>
      <c r="B45" s="2" t="s">
        <v>44</v>
      </c>
      <c r="C45" s="3">
        <v>79</v>
      </c>
      <c r="D45" s="3">
        <v>71</v>
      </c>
      <c r="E45" s="3">
        <v>8</v>
      </c>
      <c r="F45" s="12">
        <f t="shared" si="0"/>
        <v>0.8987341772151899</v>
      </c>
      <c r="G45" s="3">
        <v>64</v>
      </c>
      <c r="H45" s="3">
        <v>7</v>
      </c>
      <c r="I45" s="3">
        <v>0</v>
      </c>
      <c r="J45" s="12">
        <f t="shared" si="1"/>
        <v>0.9014084507042254</v>
      </c>
      <c r="K45" s="8"/>
    </row>
    <row r="46" spans="1:11" ht="13.5">
      <c r="A46" s="19"/>
      <c r="B46" s="2" t="s">
        <v>60</v>
      </c>
      <c r="C46" s="3">
        <f>SUM(C39:C45)</f>
        <v>1474</v>
      </c>
      <c r="D46" s="3">
        <f>SUM(D39:D45)</f>
        <v>1261</v>
      </c>
      <c r="E46" s="3">
        <f>SUM(E39:E45)</f>
        <v>213</v>
      </c>
      <c r="F46" s="12">
        <f t="shared" si="0"/>
        <v>0.8554952510176391</v>
      </c>
      <c r="G46" s="3">
        <f>SUM(G39:G45)</f>
        <v>743</v>
      </c>
      <c r="H46" s="3">
        <f>SUM(H39:H45)</f>
        <v>502</v>
      </c>
      <c r="I46" s="3">
        <f>SUM(I39:I45)</f>
        <v>16</v>
      </c>
      <c r="J46" s="12">
        <f t="shared" si="1"/>
        <v>0.5892149088025377</v>
      </c>
      <c r="K46" s="8"/>
    </row>
    <row r="47" spans="1:11" ht="13.5">
      <c r="A47" s="23" t="s">
        <v>45</v>
      </c>
      <c r="B47" s="24"/>
      <c r="C47" s="3">
        <v>123</v>
      </c>
      <c r="D47" s="3">
        <v>119</v>
      </c>
      <c r="E47" s="3">
        <v>4</v>
      </c>
      <c r="F47" s="12">
        <f t="shared" si="0"/>
        <v>0.967479674796748</v>
      </c>
      <c r="G47" s="3">
        <v>99</v>
      </c>
      <c r="H47" s="3">
        <v>20</v>
      </c>
      <c r="I47" s="3">
        <v>0</v>
      </c>
      <c r="J47" s="12">
        <f t="shared" si="1"/>
        <v>0.8319327731092437</v>
      </c>
      <c r="K47" s="8"/>
    </row>
    <row r="48" spans="1:11" ht="13.5">
      <c r="A48" s="23" t="s">
        <v>57</v>
      </c>
      <c r="B48" s="24"/>
      <c r="C48" s="3">
        <v>21</v>
      </c>
      <c r="D48" s="3">
        <v>21</v>
      </c>
      <c r="E48" s="3">
        <v>0</v>
      </c>
      <c r="F48" s="12">
        <f t="shared" si="0"/>
        <v>1</v>
      </c>
      <c r="G48" s="3">
        <v>13</v>
      </c>
      <c r="H48" s="3">
        <v>8</v>
      </c>
      <c r="I48" s="3">
        <v>0</v>
      </c>
      <c r="J48" s="12">
        <f t="shared" si="1"/>
        <v>0.6190476190476191</v>
      </c>
      <c r="K48" s="8"/>
    </row>
    <row r="49" spans="1:11" ht="18.75" customHeight="1">
      <c r="A49" s="21" t="s">
        <v>48</v>
      </c>
      <c r="B49" s="22"/>
      <c r="C49" s="10">
        <f>C48+C47+C46+C38+C28+C20+C12</f>
        <v>6675</v>
      </c>
      <c r="D49" s="10">
        <f>D48+D47+D46+D38+D28+D20+D12</f>
        <v>5769</v>
      </c>
      <c r="E49" s="10">
        <f>E48+E47+E46+E38+E28+E20+E12</f>
        <v>906</v>
      </c>
      <c r="F49" s="25">
        <f t="shared" si="0"/>
        <v>0.8642696629213483</v>
      </c>
      <c r="G49" s="10">
        <f>G48+G47+G46+G38+G28+G20+G12</f>
        <v>3741</v>
      </c>
      <c r="H49" s="10">
        <f>H48+H47+H46+H38+H28+H20+H12</f>
        <v>1989</v>
      </c>
      <c r="I49" s="10">
        <f>I48+I47+I46+I38+I28+I20+I12</f>
        <v>39</v>
      </c>
      <c r="J49" s="26">
        <f t="shared" si="1"/>
        <v>0.6484659386375455</v>
      </c>
      <c r="K49" s="4"/>
    </row>
  </sheetData>
  <mergeCells count="9">
    <mergeCell ref="A1:K1"/>
    <mergeCell ref="A49:B49"/>
    <mergeCell ref="A47:B47"/>
    <mergeCell ref="A48:B48"/>
    <mergeCell ref="A4:A12"/>
    <mergeCell ref="A13:A20"/>
    <mergeCell ref="A21:A28"/>
    <mergeCell ref="A29:A38"/>
    <mergeCell ref="A39:A46"/>
  </mergeCells>
  <printOptions/>
  <pageMargins left="0.26" right="0.25" top="0.7" bottom="0.46" header="0.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2007-11-14T11:59:06Z</cp:lastPrinted>
  <dcterms:created xsi:type="dcterms:W3CDTF">2007-11-13T01:57:52Z</dcterms:created>
  <dcterms:modified xsi:type="dcterms:W3CDTF">2007-11-14T11:59:49Z</dcterms:modified>
  <cp:category/>
  <cp:version/>
  <cp:contentType/>
  <cp:contentStatus/>
</cp:coreProperties>
</file>